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rd-file001.btn.opra.gov.uk\userdata$\thompsor\Desktop\Files\"/>
    </mc:Choice>
  </mc:AlternateContent>
  <xr:revisionPtr revIDLastSave="0" documentId="8_{2195042B-4BC3-4B11-80DD-2C1466301445}" xr6:coauthVersionLast="31" xr6:coauthVersionMax="31" xr10:uidLastSave="{00000000-0000-0000-0000-000000000000}"/>
  <bookViews>
    <workbookView xWindow="0" yWindow="0" windowWidth="28800" windowHeight="11630" xr2:uid="{70F45FC7-5A63-46E8-AFD9-C3000696BFBE}"/>
  </bookViews>
  <sheets>
    <sheet name="Data Tables" sheetId="1" r:id="rId1"/>
    <sheet name="Methodology and Sources" sheetId="2"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B57" i="1" l="1"/>
  <c r="K29" i="1" l="1"/>
  <c r="B29" i="1"/>
  <c r="C22" i="1" s="1"/>
  <c r="C28" i="1" l="1"/>
  <c r="C21" i="1"/>
  <c r="C24" i="1"/>
  <c r="C23" i="1"/>
  <c r="C27" i="1"/>
  <c r="C25" i="1"/>
  <c r="C26" i="1"/>
  <c r="C100" i="1"/>
  <c r="C101" i="1" s="1"/>
  <c r="C102" i="1" s="1"/>
  <c r="C103" i="1" s="1"/>
  <c r="C104" i="1" s="1"/>
  <c r="C105" i="1" s="1"/>
  <c r="B106" i="1" l="1"/>
  <c r="L21" i="1"/>
  <c r="L22" i="1" s="1"/>
  <c r="L23" i="1" s="1"/>
  <c r="L24" i="1" s="1"/>
  <c r="L25" i="1" s="1"/>
  <c r="L26" i="1" s="1"/>
  <c r="L27" i="1" s="1"/>
  <c r="L28" i="1" s="1"/>
  <c r="C29" i="1"/>
  <c r="D21" i="1"/>
  <c r="D22" i="1" s="1"/>
  <c r="D23" i="1" s="1"/>
  <c r="D24" i="1" s="1"/>
  <c r="D25" i="1" s="1"/>
  <c r="D26" i="1" s="1"/>
  <c r="D27" i="1" s="1"/>
  <c r="D28" i="1" s="1"/>
  <c r="J15" i="1"/>
  <c r="K7" i="1"/>
  <c r="K8" i="1" s="1"/>
  <c r="K9" i="1" s="1"/>
  <c r="K10" i="1" s="1"/>
  <c r="K11" i="1" s="1"/>
  <c r="K12" i="1" s="1"/>
  <c r="K13" i="1" s="1"/>
  <c r="K14" i="1" s="1"/>
  <c r="D7" i="1"/>
  <c r="D8" i="1" s="1"/>
  <c r="D9" i="1" s="1"/>
  <c r="D10" i="1" s="1"/>
  <c r="D11" i="1" s="1"/>
  <c r="D12" i="1" s="1"/>
  <c r="D13" i="1" s="1"/>
  <c r="D14" i="1" s="1"/>
  <c r="B15" i="1"/>
</calcChain>
</file>

<file path=xl/sharedStrings.xml><?xml version="1.0" encoding="utf-8"?>
<sst xmlns="http://schemas.openxmlformats.org/spreadsheetml/2006/main" count="170" uniqueCount="104">
  <si>
    <t>Number of schemes</t>
  </si>
  <si>
    <t>Size band</t>
  </si>
  <si>
    <t>Proportion of schemes</t>
  </si>
  <si>
    <t>Cumulative proportion</t>
  </si>
  <si>
    <t>Over 1 million</t>
  </si>
  <si>
    <t>100,000-999,999</t>
  </si>
  <si>
    <t>10,000-99,999</t>
  </si>
  <si>
    <t>5,000-9,999</t>
  </si>
  <si>
    <t>1,000-4,999</t>
  </si>
  <si>
    <t>100-999</t>
  </si>
  <si>
    <t>12-99</t>
  </si>
  <si>
    <t>2-11</t>
  </si>
  <si>
    <t>Total</t>
  </si>
  <si>
    <t>Scheme segment</t>
  </si>
  <si>
    <t>DC Used for AE</t>
  </si>
  <si>
    <t>Large DB</t>
  </si>
  <si>
    <t>Legacy DC</t>
  </si>
  <si>
    <t>Pension schemes that reported their data accuracy at &lt;50%, by scheme segment</t>
  </si>
  <si>
    <t>Proportion of active &amp; deferred entitlements</t>
  </si>
  <si>
    <t>Proportion of Eligible jobholders</t>
  </si>
  <si>
    <t>Pension schemes that were enforced against for failure to submit a scheme return, by scheme segment</t>
  </si>
  <si>
    <t>Master Trust</t>
  </si>
  <si>
    <t>Non-master Trust - DB</t>
  </si>
  <si>
    <t>Non-master Trust - Hybrid</t>
  </si>
  <si>
    <t>Non-master Trust - DC (Trust)</t>
  </si>
  <si>
    <t>Non-master Trust - DC (Contract)</t>
  </si>
  <si>
    <t>Non-master Trust - Unknown</t>
  </si>
  <si>
    <t>Non-master Trust - Sub-total</t>
  </si>
  <si>
    <t>Data is taken from our Declaration of Compliance data to the end of March 2021</t>
  </si>
  <si>
    <t>Small &amp; Micro schemes</t>
  </si>
  <si>
    <t>PS</t>
  </si>
  <si>
    <t>MT</t>
  </si>
  <si>
    <t>Cumulative proportion of DC entitlements</t>
  </si>
  <si>
    <t>Cumulative proportion of DB entitlements</t>
  </si>
  <si>
    <t>Cumulative proportion of PS entitlements</t>
  </si>
  <si>
    <t>Pension schemes that failed to measure their data in the last 3 years, by scheme segment*</t>
  </si>
  <si>
    <t>Proportion not measured common data</t>
  </si>
  <si>
    <t>Proportion not answered the question</t>
  </si>
  <si>
    <t>Proportion not measured key scheme specific data</t>
  </si>
  <si>
    <t>Proportion not answered question</t>
  </si>
  <si>
    <t>DC used for AE</t>
  </si>
  <si>
    <t>Proportion of medium schemes</t>
  </si>
  <si>
    <t>Only active and deferred memberships are considered eligible for the pensions dashboard</t>
  </si>
  <si>
    <t>Scheme Segmentation:</t>
  </si>
  <si>
    <t>Medium Schemes:</t>
  </si>
  <si>
    <t>Small and Micro Schemes:</t>
  </si>
  <si>
    <t>PPS (Personal Pension Schemes):</t>
  </si>
  <si>
    <t>MT (master trust schemes):</t>
  </si>
  <si>
    <t>PS (Public Service):</t>
  </si>
  <si>
    <t>Large DB (Defined Benefit):</t>
  </si>
  <si>
    <t xml:space="preserve">DC (Defined Contribution) used for AE (Automatic Enrolment): </t>
  </si>
  <si>
    <t>Legacy DC (Defined Contribution):</t>
  </si>
  <si>
    <t>Hybrid Schemes:</t>
  </si>
  <si>
    <t>There are many varieties of hybrid schemes, but they can broadly be classed as either mixed benefit or dual-section:
     - A mixed benefit scheme offers one set of benefits, which has elements of both DB and DC 
        schemes; such as a DC scheme with an underpin on a DB basis.
     - A dual-section scheme has two sections - one offering DC benefits and the other offering DB 
        benefits.</t>
  </si>
  <si>
    <t xml:space="preserve">Of schemes which measured common data, proportion that recorded accuracy below 50% </t>
  </si>
  <si>
    <t>Of schemes which measured key scheme specific data, proportion that recorded accuracy below 50%</t>
  </si>
  <si>
    <t>PPS*</t>
  </si>
  <si>
    <t>*REP016 retirement stock income data and withdrawals, 2019/20, Source: FCA regulatory returns [unpublished]</t>
  </si>
  <si>
    <t>Pension schemes eligible to connect to the pensions dashboard, by scheme segment</t>
  </si>
  <si>
    <t>* Excludes personal pension schemes who are subject to a limited scheme return submission</t>
  </si>
  <si>
    <t>Hybrid</t>
  </si>
  <si>
    <t>Benefit Structure Type</t>
  </si>
  <si>
    <t xml:space="preserve">     -  Large (1,000+ memberships) defined contribution schemes which did not state that there 
         were being used for Automatic Enrolment on their scheme return.</t>
  </si>
  <si>
    <t xml:space="preserve">     - Any defined benefit, defined contribution, hybrid or public sector schemes with 100-999 
       memberships which are not public service, master trust, personal or stakeholder schemes.</t>
  </si>
  <si>
    <t>Proportion of private sector occupational pension schemes, eligible to connect to the pensions dashboard, established before 2000, by benefit structure type</t>
  </si>
  <si>
    <t xml:space="preserve">     - All public service schemes, regardless of size. 
     - Scheme figures reflect new or reformed 2015 schemes as per scheme regulations, not 
        individual scheme managers. 'Connected' (legacy) schemes membership included in each 
        scheme membership. </t>
  </si>
  <si>
    <t>Number of active and deferred entitlements</t>
  </si>
  <si>
    <t>Proportion that are active entitlements</t>
  </si>
  <si>
    <t>Proportion that are deferred entitlements</t>
  </si>
  <si>
    <t xml:space="preserve">     -  Large (1,000+ memberships) defined contribution schemes which stated they were being 
         used for Automatic Enrolment on their scheme return.
     - Large (1,000+ memberships) open hybrid schemes (proxy measure for used for AE).</t>
  </si>
  <si>
    <t xml:space="preserve">     - Large (1,000+ memberships) defined benefit schemes.
     - Large (1,000+ memberships) closed hybrid schemes.
     - Large (1,000+ memberships) public sector schemes. </t>
  </si>
  <si>
    <t>Data has been linked to operational casework data for the period April 2014 to the end of April 2021.</t>
  </si>
  <si>
    <t>Data relates to the number of live schemes that have been issued with a scheme return over the period and have also been issued with an enforcement notice for failing to submit a scheme return.</t>
  </si>
  <si>
    <t>We classify live schemes as occupational, private sector pension schemes which have at least two members, are not parent schemes, are not otherwise wound up or not registrable, and are schemes that we have contact details for.</t>
  </si>
  <si>
    <t>We classify small &amp; micro schemes as those with between 2 and 99 memberships.</t>
  </si>
  <si>
    <t>We classify members as active, deferred or pensioner memberships.</t>
  </si>
  <si>
    <t>Some schemes will have been issued with more than one enforcement notice (for example where there are multiple trustees and/or where a scheme has failed to submit a scheme return multiple times).</t>
  </si>
  <si>
    <t>For the purpose of this analysis, such multiple issuances will only be counted once per scheme.</t>
  </si>
  <si>
    <t>Data to support the Pensions Dashboards Call for Input</t>
  </si>
  <si>
    <t xml:space="preserve">     - All personal and stakeholder pensions schemes on The Pension Regulator's register, 
         regardless of size.
     - Entitlement figures taken from REP016 retirement stock income data and withdrawals, 
        2019/20, Source: FCA regulatory returns [unpublished].</t>
  </si>
  <si>
    <t>Pension schemes eligible to connect to the pensions dashboard, by size band</t>
  </si>
  <si>
    <t>Eligible Schemes:</t>
  </si>
  <si>
    <t>Eligible Entitlements:</t>
  </si>
  <si>
    <t xml:space="preserve">     - All eligible schemes that meet the criteria of a master trust and are provided by an authorised 
        master trust provider. 
     - This includes small and medium schemes.</t>
  </si>
  <si>
    <t xml:space="preserve">     - Any defined benefit, defined contribution, hybrid or public sector schemes with 2-99 
        memberships which are not public service, master trust, personal or stakeholder schemes.</t>
  </si>
  <si>
    <t>Active and deferred entitlements of pension schemes eligible to connect to the pensions dashboard, by size band</t>
  </si>
  <si>
    <t>Active and deferred entitlements of pension schemes eligible to connect to the pensions dashboard, by scheme segment</t>
  </si>
  <si>
    <t>Proportion of DC, DB and Public Service active and deferred entitlements of pension schemes eligible to connect to the pensions dashboard, by scheme segment</t>
  </si>
  <si>
    <t>Schemes and active and deferred entitlements of medium cohort pension schemes (100-999 memberships) eligible to connect to the pensions dashboard, by scheme sub segment</t>
  </si>
  <si>
    <t>Medium schemes</t>
  </si>
  <si>
    <t>Small &amp; micro schemes</t>
  </si>
  <si>
    <t>Defined benefit</t>
  </si>
  <si>
    <t>Hybrid - Dual section</t>
  </si>
  <si>
    <t>Hybrid - Mixed benefit</t>
  </si>
  <si>
    <t>Public sector</t>
  </si>
  <si>
    <t>Defined contribution</t>
  </si>
  <si>
    <t>Proportion established before 2000</t>
  </si>
  <si>
    <t>Eligible jobholders automatically enrolled into pension schemes eligible to connect to the pensions dashboard, by scheme segment</t>
  </si>
  <si>
    <t xml:space="preserve">Data relates to the number of Eligible Jobholders automatically enrolled, and the pension scheme that they were enrolled into, as submitted to us by employers based on their initial Declaration of Compliance. </t>
  </si>
  <si>
    <t>Data is taken from our register of pension schemes as at 01/05/2021.</t>
  </si>
  <si>
    <t>For the purposes of this report schemes deemed eligible for the pensions dashboard are those that meet the following criteria;
     - Are not wound up, winding up, non-registerable or gone away,
     - Are not a parent scheme,
     - Have more than one member,
     - Are not in PPF assessment.</t>
  </si>
  <si>
    <t xml:space="preserve">Pension schemes in the UK with two or more memberships are required to register with us. In addition to registration, we also operate a scheme return process. We ask for more information for occupational non-micro schemes in the scheme return than we do for smaller or personal pension schemes. The current practice is for non-micro and hybrid schemes to complete a scheme return annually and micro schemes to complete once every three years. 
The information in this publication is based on data held within our register as at 1st of April 2021, unless otherwise specified. </t>
  </si>
  <si>
    <t>Source Data:</t>
  </si>
  <si>
    <t>Proportion of notices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</si>
</sst>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color theme="1"/>
      <name val="Arial"/>
      <family val="2"/>
    </font>
    <font>
      <sz val="10"/>
      <color theme="1"/>
      <name val="Arial"/>
      <family val="2"/>
    </font>
    <font>
      <b/>
      <sz val="10"/>
      <color rgb="FF003049"/>
      <name val="Arial"/>
      <family val="2"/>
    </font>
    <font>
      <sz val="10"/>
      <color rgb="FF000000"/>
      <name val="Arial"/>
      <family val="2"/>
    </font>
    <font>
      <sz val="10"/>
      <color rgb="FFFF0000"/>
      <name val="Arial"/>
      <family val="2"/>
    </font>
    <font>
      <b/>
      <sz val="10"/>
      <color rgb="FFFF0000"/>
      <name val="Arial"/>
      <family val="2"/>
    </font>
    <font>
      <sz val="11"/>
      <color theme="1"/>
      <name val="Calibri"/>
      <family val="2"/>
      <scheme val="minor"/>
    </font>
    <font>
      <sz val="10"/>
      <name val="Arial"/>
      <family val="2"/>
    </font>
    <font>
      <u/>
      <sz val="11"/>
      <color theme="1"/>
      <name val="Calibri"/>
      <family val="2"/>
      <scheme val="minor"/>
    </font>
    <font>
      <sz val="11"/>
      <color rgb="FFFF0000"/>
      <name val="Calibri"/>
      <family val="2"/>
      <scheme val="minor"/>
    </font>
    <font>
      <sz val="11"/>
      <color theme="1"/>
      <name val="Arial"/>
      <family val="2"/>
    </font>
    <font>
      <sz val="16"/>
      <color theme="1"/>
      <name val="Arial"/>
      <family val="2"/>
    </font>
  </fonts>
  <fills count="5">
    <fill>
      <patternFill patternType="none"/>
    </fill>
    <fill>
      <patternFill patternType="gray125"/>
    </fill>
    <fill>
      <patternFill patternType="solid">
        <fgColor rgb="FFF6E8EA"/>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rgb="FF000000"/>
      </top>
      <bottom/>
      <diagonal/>
    </border>
    <border>
      <left style="thin">
        <color auto="1"/>
      </left>
      <right style="thin">
        <color auto="1"/>
      </right>
      <top/>
      <bottom style="thin">
        <color rgb="FF000000"/>
      </bottom>
      <diagonal/>
    </border>
    <border>
      <left style="thin">
        <color auto="1"/>
      </left>
      <right style="thin">
        <color auto="1"/>
      </right>
      <top style="thin">
        <color rgb="FF000000"/>
      </top>
      <bottom style="thin">
        <color auto="1"/>
      </bottom>
      <diagonal/>
    </border>
  </borders>
  <cellStyleXfs count="2">
    <xf numFmtId="0" fontId="0" fillId="0" borderId="0"/>
    <xf numFmtId="9" fontId="7" fillId="0" borderId="0" applyFont="0" applyFill="0" applyBorder="0" applyAlignment="0" applyProtection="0"/>
  </cellStyleXfs>
  <cellXfs count="49">
    <xf numFmtId="0" fontId="0" fillId="0" borderId="0" xfId="0"/>
    <xf numFmtId="0" fontId="1" fillId="0" borderId="0" xfId="0" applyFont="1"/>
    <xf numFmtId="0" fontId="2" fillId="0" borderId="0" xfId="0" applyFont="1"/>
    <xf numFmtId="0" fontId="3" fillId="2" borderId="1" xfId="0" applyFont="1" applyFill="1" applyBorder="1" applyAlignment="1">
      <alignment horizontal="left" wrapText="1" readingOrder="1"/>
    </xf>
    <xf numFmtId="10" fontId="4" fillId="0" borderId="1" xfId="0" applyNumberFormat="1" applyFont="1" applyBorder="1" applyAlignment="1">
      <alignment horizontal="right" wrapText="1" readingOrder="1"/>
    </xf>
    <xf numFmtId="3" fontId="4" fillId="0" borderId="1" xfId="0" applyNumberFormat="1" applyFont="1" applyBorder="1" applyAlignment="1">
      <alignment horizontal="right" wrapText="1" readingOrder="1"/>
    </xf>
    <xf numFmtId="17" fontId="3" fillId="2" borderId="1" xfId="0" quotePrefix="1" applyNumberFormat="1" applyFont="1" applyFill="1" applyBorder="1" applyAlignment="1">
      <alignment horizontal="left" wrapText="1" readingOrder="1"/>
    </xf>
    <xf numFmtId="16" fontId="3" fillId="2" borderId="1" xfId="0" quotePrefix="1" applyNumberFormat="1" applyFont="1" applyFill="1" applyBorder="1" applyAlignment="1">
      <alignment horizontal="left" wrapText="1" readingOrder="1"/>
    </xf>
    <xf numFmtId="10" fontId="4" fillId="3" borderId="1" xfId="0" applyNumberFormat="1" applyFont="1" applyFill="1" applyBorder="1" applyAlignment="1">
      <alignment horizontal="right" wrapText="1" readingOrder="1"/>
    </xf>
    <xf numFmtId="0" fontId="5" fillId="0" borderId="0" xfId="0" applyFont="1"/>
    <xf numFmtId="0" fontId="0" fillId="0" borderId="0" xfId="0" applyFill="1" applyBorder="1"/>
    <xf numFmtId="3" fontId="2" fillId="0" borderId="0" xfId="0" applyNumberFormat="1" applyFont="1"/>
    <xf numFmtId="0" fontId="3" fillId="2" borderId="1" xfId="0" applyFont="1" applyFill="1" applyBorder="1" applyAlignment="1">
      <alignment horizontal="left" vertical="center" wrapText="1" readingOrder="1"/>
    </xf>
    <xf numFmtId="16" fontId="3" fillId="2" borderId="1" xfId="0" quotePrefix="1" applyNumberFormat="1" applyFont="1" applyFill="1" applyBorder="1" applyAlignment="1">
      <alignment horizontal="left" vertical="center" wrapText="1" readingOrder="1"/>
    </xf>
    <xf numFmtId="10" fontId="2" fillId="0" borderId="0" xfId="0" applyNumberFormat="1" applyFont="1"/>
    <xf numFmtId="10" fontId="0" fillId="0" borderId="1" xfId="0" applyNumberFormat="1" applyBorder="1"/>
    <xf numFmtId="0" fontId="3" fillId="0" borderId="0" xfId="0" applyFont="1" applyFill="1" applyBorder="1" applyAlignment="1">
      <alignment horizontal="left" wrapText="1" readingOrder="1"/>
    </xf>
    <xf numFmtId="10" fontId="4" fillId="0" borderId="0" xfId="0" applyNumberFormat="1" applyFont="1" applyFill="1" applyBorder="1" applyAlignment="1">
      <alignment horizontal="right" wrapText="1" readingOrder="1"/>
    </xf>
    <xf numFmtId="0" fontId="2" fillId="0" borderId="0" xfId="0" applyFont="1" applyFill="1"/>
    <xf numFmtId="10" fontId="4" fillId="0" borderId="1" xfId="0" applyNumberFormat="1" applyFont="1" applyFill="1" applyBorder="1" applyAlignment="1">
      <alignment horizontal="right" wrapText="1" readingOrder="1"/>
    </xf>
    <xf numFmtId="3" fontId="8" fillId="0" borderId="1" xfId="0" applyNumberFormat="1" applyFont="1" applyBorder="1" applyAlignment="1">
      <alignment horizontal="right" wrapText="1" readingOrder="1"/>
    </xf>
    <xf numFmtId="10" fontId="4" fillId="0" borderId="1" xfId="1" applyNumberFormat="1" applyFont="1" applyBorder="1" applyAlignment="1">
      <alignment horizontal="right" wrapText="1" readingOrder="1"/>
    </xf>
    <xf numFmtId="10" fontId="2" fillId="0" borderId="1" xfId="1" applyNumberFormat="1" applyFont="1" applyBorder="1"/>
    <xf numFmtId="0" fontId="0" fillId="0" borderId="0" xfId="0" applyAlignment="1">
      <alignment wrapText="1"/>
    </xf>
    <xf numFmtId="0" fontId="0" fillId="0" borderId="0" xfId="0" applyAlignment="1">
      <alignment vertical="center"/>
    </xf>
    <xf numFmtId="0" fontId="3" fillId="2" borderId="3" xfId="0" applyFont="1" applyFill="1" applyBorder="1" applyAlignment="1">
      <alignment horizontal="left" vertical="center" wrapText="1" readingOrder="1"/>
    </xf>
    <xf numFmtId="0" fontId="3" fillId="2" borderId="4" xfId="0" applyFont="1" applyFill="1" applyBorder="1" applyAlignment="1">
      <alignment horizontal="left" vertical="center" wrapText="1" readingOrder="1"/>
    </xf>
    <xf numFmtId="0" fontId="3" fillId="2" borderId="8" xfId="0" applyFont="1" applyFill="1" applyBorder="1" applyAlignment="1">
      <alignment horizontal="left" vertical="center" wrapText="1" readingOrder="1"/>
    </xf>
    <xf numFmtId="0" fontId="0" fillId="0" borderId="2" xfId="0" applyBorder="1" applyAlignment="1">
      <alignment vertical="center" wrapText="1"/>
    </xf>
    <xf numFmtId="0" fontId="0" fillId="0" borderId="0" xfId="0" applyAlignment="1">
      <alignment vertical="center" wrapText="1"/>
    </xf>
    <xf numFmtId="0" fontId="9" fillId="4" borderId="5" xfId="0" applyFont="1" applyFill="1" applyBorder="1" applyAlignment="1">
      <alignment wrapText="1"/>
    </xf>
    <xf numFmtId="0" fontId="0" fillId="4" borderId="5" xfId="0" quotePrefix="1" applyFill="1" applyBorder="1" applyAlignment="1">
      <alignment vertical="center" wrapText="1"/>
    </xf>
    <xf numFmtId="0" fontId="0" fillId="0" borderId="5" xfId="0" quotePrefix="1" applyFill="1" applyBorder="1" applyAlignment="1">
      <alignment vertical="center" wrapText="1"/>
    </xf>
    <xf numFmtId="0" fontId="8" fillId="0" borderId="0" xfId="0" applyFont="1"/>
    <xf numFmtId="0" fontId="6" fillId="0" borderId="0" xfId="0" applyFont="1" applyFill="1" applyBorder="1" applyAlignment="1">
      <alignment horizontal="left" wrapText="1" readingOrder="1"/>
    </xf>
    <xf numFmtId="0" fontId="5" fillId="0" borderId="0" xfId="0" applyFont="1" applyFill="1" applyBorder="1"/>
    <xf numFmtId="0" fontId="4" fillId="0" borderId="0" xfId="0" applyNumberFormat="1" applyFont="1" applyFill="1" applyBorder="1" applyAlignment="1">
      <alignment horizontal="right" wrapText="1" readingOrder="1"/>
    </xf>
    <xf numFmtId="3" fontId="4" fillId="0" borderId="0" xfId="0" applyNumberFormat="1" applyFont="1" applyFill="1" applyBorder="1" applyAlignment="1">
      <alignment horizontal="right" wrapText="1" readingOrder="1"/>
    </xf>
    <xf numFmtId="0" fontId="5" fillId="0" borderId="0" xfId="0" applyFont="1" applyFill="1"/>
    <xf numFmtId="10" fontId="8" fillId="0" borderId="1" xfId="0" applyNumberFormat="1" applyFont="1" applyBorder="1" applyAlignment="1">
      <alignment horizontal="right" wrapText="1" readingOrder="1"/>
    </xf>
    <xf numFmtId="0" fontId="10" fillId="0" borderId="0" xfId="0" applyFont="1" applyFill="1"/>
    <xf numFmtId="0" fontId="0" fillId="0" borderId="0" xfId="0" applyFill="1"/>
    <xf numFmtId="0" fontId="11" fillId="0" borderId="0" xfId="0" applyFont="1" applyAlignment="1">
      <alignment vertical="center"/>
    </xf>
    <xf numFmtId="0" fontId="4" fillId="0" borderId="0" xfId="0" applyFont="1" applyAlignment="1">
      <alignment vertical="center"/>
    </xf>
    <xf numFmtId="0" fontId="12" fillId="0" borderId="0" xfId="0" applyFont="1"/>
    <xf numFmtId="9" fontId="4" fillId="0" borderId="1" xfId="0" applyNumberFormat="1" applyFont="1" applyBorder="1" applyAlignment="1">
      <alignment horizontal="right" wrapText="1" readingOrder="1"/>
    </xf>
    <xf numFmtId="0" fontId="3" fillId="2" borderId="6" xfId="0" applyFont="1" applyFill="1" applyBorder="1" applyAlignment="1">
      <alignment horizontal="left" vertical="center" wrapText="1" readingOrder="1"/>
    </xf>
    <xf numFmtId="0" fontId="3" fillId="2" borderId="5" xfId="0" applyFont="1" applyFill="1" applyBorder="1" applyAlignment="1">
      <alignment horizontal="left" vertical="center" wrapText="1" readingOrder="1"/>
    </xf>
    <xf numFmtId="0" fontId="3" fillId="2" borderId="7" xfId="0" applyFont="1" applyFill="1" applyBorder="1" applyAlignment="1">
      <alignment horizontal="left" vertical="center" wrapText="1" readingOrder="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21D2-37A8-49F6-BD84-F1DD0C217FA7}">
  <dimension ref="A1:M123"/>
  <sheetViews>
    <sheetView tabSelected="1" zoomScaleNormal="100" workbookViewId="0"/>
  </sheetViews>
  <sheetFormatPr defaultColWidth="9.1796875" defaultRowHeight="12.5" x14ac:dyDescent="0.25"/>
  <cols>
    <col min="1" max="1" width="22" style="2" customWidth="1"/>
    <col min="2" max="2" width="14.453125" style="2" customWidth="1"/>
    <col min="3" max="3" width="14.81640625" style="2" customWidth="1"/>
    <col min="4" max="4" width="15.453125" style="2" customWidth="1"/>
    <col min="5" max="5" width="13.453125" style="2" customWidth="1"/>
    <col min="6" max="6" width="11.453125" style="2" customWidth="1"/>
    <col min="7" max="8" width="9.1796875" style="2"/>
    <col min="9" max="9" width="22.7265625" style="2" customWidth="1"/>
    <col min="10" max="12" width="14.453125" style="2" customWidth="1"/>
    <col min="13" max="13" width="21.7265625" style="2" bestFit="1" customWidth="1"/>
    <col min="14" max="14" width="21.453125" style="2" customWidth="1"/>
    <col min="15" max="15" width="9.1796875" style="2"/>
    <col min="16" max="16" width="20" style="2" customWidth="1"/>
    <col min="17" max="19" width="14.453125" style="2" customWidth="1"/>
    <col min="20" max="16384" width="9.1796875" style="2"/>
  </cols>
  <sheetData>
    <row r="1" spans="1:11" ht="20" x14ac:dyDescent="0.4">
      <c r="A1" s="44" t="s">
        <v>78</v>
      </c>
    </row>
    <row r="5" spans="1:11" x14ac:dyDescent="0.25">
      <c r="A5" s="2" t="s">
        <v>80</v>
      </c>
      <c r="I5" s="2" t="s">
        <v>85</v>
      </c>
    </row>
    <row r="6" spans="1:11" ht="52" x14ac:dyDescent="0.3">
      <c r="A6" s="3" t="s">
        <v>1</v>
      </c>
      <c r="B6" s="3" t="s">
        <v>0</v>
      </c>
      <c r="C6" s="3" t="s">
        <v>2</v>
      </c>
      <c r="D6" s="3" t="s">
        <v>3</v>
      </c>
      <c r="I6" s="3" t="s">
        <v>1</v>
      </c>
      <c r="J6" s="3" t="s">
        <v>18</v>
      </c>
      <c r="K6" s="3" t="s">
        <v>3</v>
      </c>
    </row>
    <row r="7" spans="1:11" ht="13" x14ac:dyDescent="0.3">
      <c r="A7" s="3" t="s">
        <v>4</v>
      </c>
      <c r="B7" s="5">
        <v>14</v>
      </c>
      <c r="C7" s="4">
        <v>4.0485829959514168E-4</v>
      </c>
      <c r="D7" s="4">
        <f>C7</f>
        <v>4.0485829959514168E-4</v>
      </c>
      <c r="I7" s="3" t="s">
        <v>4</v>
      </c>
      <c r="J7" s="4">
        <v>0.56471193968515487</v>
      </c>
      <c r="K7" s="4">
        <f>J7</f>
        <v>0.56471193968515487</v>
      </c>
    </row>
    <row r="8" spans="1:11" ht="13" x14ac:dyDescent="0.3">
      <c r="A8" s="3" t="s">
        <v>5</v>
      </c>
      <c r="B8" s="5">
        <v>72</v>
      </c>
      <c r="C8" s="4">
        <v>2.0821283979178718E-3</v>
      </c>
      <c r="D8" s="4">
        <f>D7+C8</f>
        <v>2.4869866975130136E-3</v>
      </c>
      <c r="I8" s="3" t="s">
        <v>5</v>
      </c>
      <c r="J8" s="4">
        <v>0.25553758941217453</v>
      </c>
      <c r="K8" s="4">
        <f>K7+J8</f>
        <v>0.8202495290973294</v>
      </c>
    </row>
    <row r="9" spans="1:11" ht="13" x14ac:dyDescent="0.3">
      <c r="A9" s="3" t="s">
        <v>6</v>
      </c>
      <c r="B9" s="5">
        <v>359</v>
      </c>
      <c r="C9" s="4">
        <v>1.0381723539618276E-2</v>
      </c>
      <c r="D9" s="4">
        <f t="shared" ref="D9:D14" si="0">D8+C9</f>
        <v>1.2868710237131289E-2</v>
      </c>
      <c r="I9" s="3" t="s">
        <v>6</v>
      </c>
      <c r="J9" s="4">
        <v>0.12648665301481637</v>
      </c>
      <c r="K9" s="4">
        <f t="shared" ref="K9:K14" si="1">K8+J9</f>
        <v>0.94673618211214583</v>
      </c>
    </row>
    <row r="10" spans="1:11" ht="13" x14ac:dyDescent="0.3">
      <c r="A10" s="3" t="s">
        <v>7</v>
      </c>
      <c r="B10" s="5">
        <v>259</v>
      </c>
      <c r="C10" s="4">
        <v>7.4898785425101212E-3</v>
      </c>
      <c r="D10" s="4">
        <f t="shared" si="0"/>
        <v>2.0358588779641411E-2</v>
      </c>
      <c r="I10" s="3" t="s">
        <v>7</v>
      </c>
      <c r="J10" s="4">
        <v>1.9709229646993627E-2</v>
      </c>
      <c r="K10" s="4">
        <f t="shared" si="1"/>
        <v>0.96644541175913945</v>
      </c>
    </row>
    <row r="11" spans="1:11" ht="13" x14ac:dyDescent="0.3">
      <c r="A11" s="3" t="s">
        <v>8</v>
      </c>
      <c r="B11" s="5">
        <v>962</v>
      </c>
      <c r="C11" s="4">
        <v>2.7819548872180452E-2</v>
      </c>
      <c r="D11" s="4">
        <f t="shared" si="0"/>
        <v>4.8178137651821863E-2</v>
      </c>
      <c r="I11" s="3" t="s">
        <v>8</v>
      </c>
      <c r="J11" s="4">
        <v>2.315395231345652E-2</v>
      </c>
      <c r="K11" s="4">
        <f t="shared" si="1"/>
        <v>0.98959936407259597</v>
      </c>
    </row>
    <row r="12" spans="1:11" ht="13" x14ac:dyDescent="0.3">
      <c r="A12" s="3" t="s">
        <v>9</v>
      </c>
      <c r="B12" s="5">
        <v>2561</v>
      </c>
      <c r="C12" s="4">
        <v>7.4060150375939854E-2</v>
      </c>
      <c r="D12" s="4">
        <f t="shared" si="0"/>
        <v>0.12223828802776171</v>
      </c>
      <c r="I12" s="3" t="s">
        <v>9</v>
      </c>
      <c r="J12" s="4">
        <v>8.5556936461906301E-3</v>
      </c>
      <c r="K12" s="4">
        <f t="shared" si="1"/>
        <v>0.99815505771878654</v>
      </c>
    </row>
    <row r="13" spans="1:11" ht="13" x14ac:dyDescent="0.3">
      <c r="A13" s="6" t="s">
        <v>10</v>
      </c>
      <c r="B13" s="5">
        <v>2194</v>
      </c>
      <c r="C13" s="4">
        <v>6.344707923655292E-2</v>
      </c>
      <c r="D13" s="4">
        <f t="shared" si="0"/>
        <v>0.18568536726431462</v>
      </c>
      <c r="I13" s="6" t="s">
        <v>10</v>
      </c>
      <c r="J13" s="4">
        <v>9.0897952683512216E-4</v>
      </c>
      <c r="K13" s="4">
        <f t="shared" si="1"/>
        <v>0.99906403724562165</v>
      </c>
    </row>
    <row r="14" spans="1:11" ht="13" x14ac:dyDescent="0.3">
      <c r="A14" s="7" t="s">
        <v>11</v>
      </c>
      <c r="B14" s="5">
        <v>28159</v>
      </c>
      <c r="C14" s="4">
        <v>0.81431463273568538</v>
      </c>
      <c r="D14" s="4">
        <f t="shared" si="0"/>
        <v>1</v>
      </c>
      <c r="E14" s="11"/>
      <c r="F14" s="11"/>
      <c r="I14" s="7" t="s">
        <v>11</v>
      </c>
      <c r="J14" s="4">
        <v>9.35962754378331E-4</v>
      </c>
      <c r="K14" s="4">
        <f t="shared" si="1"/>
        <v>1</v>
      </c>
    </row>
    <row r="15" spans="1:11" ht="13" x14ac:dyDescent="0.3">
      <c r="A15" s="7" t="s">
        <v>12</v>
      </c>
      <c r="B15" s="5">
        <f>SUM(B7:B14)</f>
        <v>34580</v>
      </c>
      <c r="C15" s="4">
        <v>1</v>
      </c>
      <c r="D15" s="8"/>
      <c r="I15" s="7" t="s">
        <v>12</v>
      </c>
      <c r="J15" s="4">
        <f>SUM(J7:J14)</f>
        <v>1</v>
      </c>
      <c r="K15" s="8"/>
    </row>
    <row r="16" spans="1:11" x14ac:dyDescent="0.25">
      <c r="A16" s="9"/>
      <c r="I16" s="9"/>
    </row>
    <row r="17" spans="1:13" x14ac:dyDescent="0.25">
      <c r="A17" s="9"/>
      <c r="I17" s="9"/>
    </row>
    <row r="19" spans="1:13" x14ac:dyDescent="0.25">
      <c r="A19" s="2" t="s">
        <v>58</v>
      </c>
      <c r="I19" s="2" t="s">
        <v>86</v>
      </c>
    </row>
    <row r="20" spans="1:13" ht="52" x14ac:dyDescent="0.3">
      <c r="A20" s="3" t="s">
        <v>13</v>
      </c>
      <c r="B20" s="3" t="s">
        <v>0</v>
      </c>
      <c r="C20" s="3" t="s">
        <v>2</v>
      </c>
      <c r="D20" s="3" t="s">
        <v>3</v>
      </c>
      <c r="E20" s="34"/>
      <c r="I20" s="3" t="s">
        <v>13</v>
      </c>
      <c r="J20" s="3" t="s">
        <v>66</v>
      </c>
      <c r="K20" s="3" t="s">
        <v>18</v>
      </c>
      <c r="L20" s="3" t="s">
        <v>3</v>
      </c>
    </row>
    <row r="21" spans="1:13" ht="13" x14ac:dyDescent="0.3">
      <c r="A21" s="3" t="s">
        <v>31</v>
      </c>
      <c r="B21" s="5">
        <v>50</v>
      </c>
      <c r="C21" s="4">
        <f>B21/$B$29</f>
        <v>1.4459224985540775E-3</v>
      </c>
      <c r="D21" s="4">
        <f>C21</f>
        <v>1.4459224985540775E-3</v>
      </c>
      <c r="E21" s="37"/>
      <c r="I21" s="3" t="s">
        <v>31</v>
      </c>
      <c r="J21" s="5">
        <v>19316502</v>
      </c>
      <c r="K21" s="4">
        <v>0.27906205687083752</v>
      </c>
      <c r="L21" s="4">
        <f>K21</f>
        <v>0.27906205687083752</v>
      </c>
    </row>
    <row r="22" spans="1:13" ht="13" x14ac:dyDescent="0.3">
      <c r="A22" s="3" t="s">
        <v>56</v>
      </c>
      <c r="B22" s="5">
        <v>1955</v>
      </c>
      <c r="C22" s="4">
        <f t="shared" ref="C22:C28" si="2">B22/$B$29</f>
        <v>5.6535569693464433E-2</v>
      </c>
      <c r="D22" s="4">
        <f>D21+C22</f>
        <v>5.7981492192018508E-2</v>
      </c>
      <c r="E22" s="35"/>
      <c r="I22" s="3" t="s">
        <v>56</v>
      </c>
      <c r="J22" s="20">
        <v>28012667</v>
      </c>
      <c r="K22" s="4">
        <v>0.40469400057307653</v>
      </c>
      <c r="L22" s="4">
        <f>L21+K22</f>
        <v>0.6837560574439141</v>
      </c>
    </row>
    <row r="23" spans="1:13" ht="13" x14ac:dyDescent="0.3">
      <c r="A23" s="3" t="s">
        <v>14</v>
      </c>
      <c r="B23" s="5">
        <v>280</v>
      </c>
      <c r="C23" s="4">
        <f t="shared" si="2"/>
        <v>8.0971659919028341E-3</v>
      </c>
      <c r="D23" s="4">
        <f t="shared" ref="D23:D28" si="3">D22+C23</f>
        <v>6.6078658183921335E-2</v>
      </c>
      <c r="E23" s="17"/>
      <c r="F23" s="11"/>
      <c r="I23" s="3" t="s">
        <v>14</v>
      </c>
      <c r="J23" s="5">
        <v>2804063</v>
      </c>
      <c r="K23" s="4">
        <v>4.0509797704336492E-2</v>
      </c>
      <c r="L23" s="4">
        <f t="shared" ref="L23:L28" si="4">L22+K23</f>
        <v>0.72426585514825059</v>
      </c>
      <c r="M23" s="14"/>
    </row>
    <row r="24" spans="1:13" ht="13" x14ac:dyDescent="0.3">
      <c r="A24" s="3" t="s">
        <v>30</v>
      </c>
      <c r="B24" s="20">
        <v>21</v>
      </c>
      <c r="C24" s="39">
        <f t="shared" si="2"/>
        <v>6.0728744939271258E-4</v>
      </c>
      <c r="D24" s="39">
        <f t="shared" si="3"/>
        <v>6.668594563331405E-2</v>
      </c>
      <c r="E24" s="17"/>
      <c r="I24" s="3" t="s">
        <v>30</v>
      </c>
      <c r="J24" s="5">
        <v>13458625</v>
      </c>
      <c r="K24" s="4">
        <v>0.19443435333960962</v>
      </c>
      <c r="L24" s="4">
        <f t="shared" si="4"/>
        <v>0.91870020848786016</v>
      </c>
    </row>
    <row r="25" spans="1:13" ht="13" x14ac:dyDescent="0.3">
      <c r="A25" s="3" t="s">
        <v>15</v>
      </c>
      <c r="B25" s="5">
        <v>951</v>
      </c>
      <c r="C25" s="4">
        <f t="shared" si="2"/>
        <v>2.7501445922498553E-2</v>
      </c>
      <c r="D25" s="4">
        <f t="shared" si="3"/>
        <v>9.41873915558126E-2</v>
      </c>
      <c r="E25" s="17"/>
      <c r="I25" s="3" t="s">
        <v>15</v>
      </c>
      <c r="J25" s="5">
        <v>4662715</v>
      </c>
      <c r="K25" s="4">
        <v>6.7361411424413556E-2</v>
      </c>
      <c r="L25" s="4">
        <f t="shared" si="4"/>
        <v>0.9860616199122737</v>
      </c>
    </row>
    <row r="26" spans="1:13" ht="13" x14ac:dyDescent="0.3">
      <c r="A26" s="3" t="s">
        <v>16</v>
      </c>
      <c r="B26" s="5">
        <v>30</v>
      </c>
      <c r="C26" s="4">
        <f t="shared" si="2"/>
        <v>8.6755349913244649E-4</v>
      </c>
      <c r="D26" s="4">
        <f t="shared" si="3"/>
        <v>9.505494505494505E-2</v>
      </c>
      <c r="E26" s="17"/>
      <c r="I26" s="3" t="s">
        <v>16</v>
      </c>
      <c r="J26" s="5">
        <v>348952</v>
      </c>
      <c r="K26" s="4">
        <v>5.0412472646026952E-3</v>
      </c>
      <c r="L26" s="4">
        <f t="shared" si="4"/>
        <v>0.99110286717687635</v>
      </c>
    </row>
    <row r="27" spans="1:13" ht="13" x14ac:dyDescent="0.3">
      <c r="A27" s="3" t="s">
        <v>89</v>
      </c>
      <c r="B27" s="5">
        <v>2410</v>
      </c>
      <c r="C27" s="4">
        <f t="shared" si="2"/>
        <v>6.9693464430306537E-2</v>
      </c>
      <c r="D27" s="4">
        <f t="shared" si="3"/>
        <v>0.1647484094852516</v>
      </c>
      <c r="E27" s="36"/>
      <c r="I27" s="3" t="s">
        <v>89</v>
      </c>
      <c r="J27" s="5">
        <v>501466</v>
      </c>
      <c r="K27" s="4">
        <v>7.2445898025838952E-3</v>
      </c>
      <c r="L27" s="4">
        <f t="shared" si="4"/>
        <v>0.99834745697946026</v>
      </c>
    </row>
    <row r="28" spans="1:13" ht="19.5" customHeight="1" x14ac:dyDescent="0.3">
      <c r="A28" s="3" t="s">
        <v>29</v>
      </c>
      <c r="B28" s="5">
        <v>28883</v>
      </c>
      <c r="C28" s="4">
        <f t="shared" si="2"/>
        <v>0.8352515905147484</v>
      </c>
      <c r="D28" s="4">
        <f t="shared" si="3"/>
        <v>1</v>
      </c>
      <c r="E28" s="36"/>
      <c r="I28" s="3" t="s">
        <v>29</v>
      </c>
      <c r="J28" s="5">
        <v>114388</v>
      </c>
      <c r="K28" s="4">
        <v>1.6525430205397108E-3</v>
      </c>
      <c r="L28" s="4">
        <f t="shared" si="4"/>
        <v>1</v>
      </c>
    </row>
    <row r="29" spans="1:13" ht="13" x14ac:dyDescent="0.3">
      <c r="A29" s="7" t="s">
        <v>12</v>
      </c>
      <c r="B29" s="5">
        <f>SUM(B21:B28)</f>
        <v>34580</v>
      </c>
      <c r="C29" s="4">
        <f>SUM(C21:C28)</f>
        <v>1</v>
      </c>
      <c r="D29" s="8"/>
      <c r="E29" s="36"/>
      <c r="I29" s="7" t="s">
        <v>12</v>
      </c>
      <c r="J29" s="5">
        <f>SUM(J21:J28)</f>
        <v>69219378</v>
      </c>
      <c r="K29" s="4">
        <f>SUM(K21:K28)</f>
        <v>1</v>
      </c>
      <c r="L29" s="8"/>
    </row>
    <row r="30" spans="1:13" x14ac:dyDescent="0.25">
      <c r="A30" s="2" t="s">
        <v>57</v>
      </c>
      <c r="I30" s="2" t="s">
        <v>57</v>
      </c>
    </row>
    <row r="34" spans="1:12" x14ac:dyDescent="0.25">
      <c r="A34" s="2" t="s">
        <v>87</v>
      </c>
    </row>
    <row r="35" spans="1:12" ht="52" x14ac:dyDescent="0.3">
      <c r="A35" s="3" t="s">
        <v>13</v>
      </c>
      <c r="B35" s="3" t="s">
        <v>32</v>
      </c>
      <c r="C35" s="3" t="s">
        <v>33</v>
      </c>
      <c r="D35" s="3" t="s">
        <v>34</v>
      </c>
      <c r="L35" s="16"/>
    </row>
    <row r="36" spans="1:12" ht="14.5" x14ac:dyDescent="0.35">
      <c r="A36" s="3" t="s">
        <v>31</v>
      </c>
      <c r="B36" s="15">
        <v>0.37889842175309335</v>
      </c>
      <c r="C36" s="4">
        <v>7.1777297208749258E-2</v>
      </c>
      <c r="D36" s="4">
        <v>0</v>
      </c>
      <c r="L36" s="17"/>
    </row>
    <row r="37" spans="1:12" ht="14.5" x14ac:dyDescent="0.35">
      <c r="A37" s="3" t="s">
        <v>56</v>
      </c>
      <c r="B37" s="15">
        <v>0.94172183860380043</v>
      </c>
      <c r="C37" s="4">
        <v>7.1777297208749258E-2</v>
      </c>
      <c r="D37" s="4">
        <v>0</v>
      </c>
      <c r="L37" s="17"/>
    </row>
    <row r="38" spans="1:12" ht="14.5" x14ac:dyDescent="0.35">
      <c r="A38" s="3" t="s">
        <v>40</v>
      </c>
      <c r="B38" s="15">
        <v>0.98251811070070372</v>
      </c>
      <c r="C38" s="4">
        <v>0.1849770352515141</v>
      </c>
      <c r="D38" s="4">
        <v>0</v>
      </c>
      <c r="L38" s="17"/>
    </row>
    <row r="39" spans="1:12" ht="14.5" x14ac:dyDescent="0.35">
      <c r="A39" s="3" t="s">
        <v>30</v>
      </c>
      <c r="B39" s="15">
        <v>0.98251811070070372</v>
      </c>
      <c r="C39" s="4">
        <v>0.1849770352515141</v>
      </c>
      <c r="D39" s="4">
        <v>1</v>
      </c>
      <c r="L39" s="17"/>
    </row>
    <row r="40" spans="1:12" ht="14.5" x14ac:dyDescent="0.35">
      <c r="A40" s="3" t="s">
        <v>15</v>
      </c>
      <c r="B40" s="15">
        <v>0.98980042465916362</v>
      </c>
      <c r="C40" s="4">
        <v>0.92129286840635549</v>
      </c>
      <c r="D40" s="4">
        <v>1</v>
      </c>
      <c r="L40" s="17"/>
    </row>
    <row r="41" spans="1:12" ht="14.5" x14ac:dyDescent="0.35">
      <c r="A41" s="3" t="s">
        <v>16</v>
      </c>
      <c r="B41" s="15">
        <v>0.99681147994200714</v>
      </c>
      <c r="C41" s="4">
        <v>0.92129286840635549</v>
      </c>
      <c r="D41" s="4">
        <v>1</v>
      </c>
      <c r="L41" s="17"/>
    </row>
    <row r="42" spans="1:12" ht="14.5" x14ac:dyDescent="0.35">
      <c r="A42" s="3" t="s">
        <v>89</v>
      </c>
      <c r="B42" s="15">
        <v>0.99850175842969335</v>
      </c>
      <c r="C42" s="4">
        <v>0.99296905041227101</v>
      </c>
      <c r="D42" s="4">
        <v>1</v>
      </c>
      <c r="L42" s="17"/>
    </row>
    <row r="43" spans="1:12" ht="14.5" x14ac:dyDescent="0.35">
      <c r="A43" s="3" t="s">
        <v>90</v>
      </c>
      <c r="B43" s="15">
        <v>1</v>
      </c>
      <c r="C43" s="4">
        <v>1</v>
      </c>
      <c r="D43" s="4">
        <v>1</v>
      </c>
      <c r="L43" s="17"/>
    </row>
    <row r="44" spans="1:12" ht="13" x14ac:dyDescent="0.3">
      <c r="A44" s="7" t="s">
        <v>12</v>
      </c>
      <c r="B44" s="8"/>
      <c r="C44" s="8"/>
      <c r="D44" s="8"/>
      <c r="L44" s="17"/>
    </row>
    <row r="45" spans="1:12" ht="14.5" x14ac:dyDescent="0.35">
      <c r="A45" s="2" t="s">
        <v>57</v>
      </c>
      <c r="B45" s="10"/>
      <c r="L45" s="18"/>
    </row>
    <row r="46" spans="1:12" x14ac:dyDescent="0.25">
      <c r="A46" s="9"/>
    </row>
    <row r="47" spans="1:12" x14ac:dyDescent="0.25">
      <c r="A47" s="9"/>
    </row>
    <row r="48" spans="1:12" ht="13" x14ac:dyDescent="0.3">
      <c r="A48" s="1"/>
    </row>
    <row r="49" spans="1:8" x14ac:dyDescent="0.25">
      <c r="A49" s="2" t="s">
        <v>88</v>
      </c>
      <c r="F49" s="38"/>
    </row>
    <row r="50" spans="1:8" ht="39" x14ac:dyDescent="0.3">
      <c r="A50" s="3" t="s">
        <v>13</v>
      </c>
      <c r="B50" s="3" t="s">
        <v>41</v>
      </c>
      <c r="C50" s="3" t="s">
        <v>67</v>
      </c>
      <c r="D50" s="3" t="s">
        <v>68</v>
      </c>
    </row>
    <row r="51" spans="1:8" ht="13" x14ac:dyDescent="0.3">
      <c r="A51" s="3" t="s">
        <v>40</v>
      </c>
      <c r="B51" s="4">
        <v>2.5726141078838173E-2</v>
      </c>
      <c r="C51" s="4">
        <v>0.4846306395637085</v>
      </c>
      <c r="D51" s="4">
        <v>0.51536936043629156</v>
      </c>
      <c r="E51" s="14"/>
    </row>
    <row r="52" spans="1:8" ht="13" x14ac:dyDescent="0.3">
      <c r="A52" s="3" t="s">
        <v>91</v>
      </c>
      <c r="B52" s="4">
        <v>0.79917012448132785</v>
      </c>
      <c r="C52" s="4">
        <v>9.97581534605603E-2</v>
      </c>
      <c r="D52" s="4">
        <v>0.90024184653943973</v>
      </c>
    </row>
    <row r="53" spans="1:8" ht="13" x14ac:dyDescent="0.3">
      <c r="A53" s="3" t="s">
        <v>92</v>
      </c>
      <c r="B53" s="4">
        <v>9.6680497925311207E-2</v>
      </c>
      <c r="C53" s="4">
        <v>0.17409859154929577</v>
      </c>
      <c r="D53" s="4">
        <v>0.82590140845070426</v>
      </c>
    </row>
    <row r="54" spans="1:8" ht="13" x14ac:dyDescent="0.3">
      <c r="A54" s="3" t="s">
        <v>93</v>
      </c>
      <c r="B54" s="4">
        <v>4.1908713692946055E-2</v>
      </c>
      <c r="C54" s="4">
        <v>6.2212067867710399E-2</v>
      </c>
      <c r="D54" s="4">
        <v>0.93778793213228961</v>
      </c>
    </row>
    <row r="55" spans="1:8" ht="13" x14ac:dyDescent="0.3">
      <c r="A55" s="3" t="s">
        <v>16</v>
      </c>
      <c r="B55" s="4">
        <v>3.1535269709543567E-2</v>
      </c>
      <c r="C55" s="4">
        <v>0.20872411098085189</v>
      </c>
      <c r="D55" s="4">
        <v>0.79127588901914814</v>
      </c>
    </row>
    <row r="56" spans="1:8" ht="13" x14ac:dyDescent="0.3">
      <c r="A56" s="3" t="s">
        <v>94</v>
      </c>
      <c r="B56" s="4">
        <v>4.9792531120331947E-3</v>
      </c>
      <c r="C56" s="4">
        <v>0.30543755310110449</v>
      </c>
      <c r="D56" s="4">
        <v>0.69456244689889546</v>
      </c>
    </row>
    <row r="57" spans="1:8" ht="13" x14ac:dyDescent="0.3">
      <c r="A57" s="7" t="s">
        <v>12</v>
      </c>
      <c r="B57" s="19">
        <f>SUM(B51:B56)</f>
        <v>1</v>
      </c>
      <c r="C57" s="4">
        <v>0.13537109195837804</v>
      </c>
      <c r="D57" s="4">
        <v>0.86462890804162196</v>
      </c>
      <c r="E57" s="14"/>
    </row>
    <row r="58" spans="1:8" x14ac:dyDescent="0.25">
      <c r="A58" s="9"/>
    </row>
    <row r="59" spans="1:8" x14ac:dyDescent="0.25">
      <c r="A59" s="9"/>
    </row>
    <row r="61" spans="1:8" x14ac:dyDescent="0.25">
      <c r="A61" s="2" t="s">
        <v>35</v>
      </c>
    </row>
    <row r="62" spans="1:8" ht="52" x14ac:dyDescent="0.3">
      <c r="A62" s="12" t="s">
        <v>13</v>
      </c>
      <c r="B62" s="3" t="s">
        <v>36</v>
      </c>
      <c r="C62" s="3" t="s">
        <v>37</v>
      </c>
      <c r="D62" s="3" t="s">
        <v>38</v>
      </c>
      <c r="E62" s="3" t="s">
        <v>39</v>
      </c>
      <c r="H62" s="38"/>
    </row>
    <row r="63" spans="1:8" ht="13" x14ac:dyDescent="0.3">
      <c r="A63" s="3" t="s">
        <v>31</v>
      </c>
      <c r="B63" s="4">
        <v>0</v>
      </c>
      <c r="C63" s="4">
        <v>0</v>
      </c>
      <c r="D63" s="4">
        <v>0.04</v>
      </c>
      <c r="E63" s="4">
        <v>0</v>
      </c>
    </row>
    <row r="64" spans="1:8" ht="13" x14ac:dyDescent="0.3">
      <c r="A64" s="3" t="s">
        <v>40</v>
      </c>
      <c r="B64" s="4">
        <v>2.5000000000000001E-2</v>
      </c>
      <c r="C64" s="4">
        <v>7.1428571428571426E-3</v>
      </c>
      <c r="D64" s="4">
        <v>0.16428571428571428</v>
      </c>
      <c r="E64" s="4">
        <v>7.1428571428571426E-3</v>
      </c>
    </row>
    <row r="65" spans="1:5" ht="13" x14ac:dyDescent="0.3">
      <c r="A65" s="3" t="s">
        <v>30</v>
      </c>
      <c r="B65" s="4">
        <v>9.5238095238095233E-2</v>
      </c>
      <c r="C65" s="4">
        <v>0</v>
      </c>
      <c r="D65" s="4">
        <v>0.38095238095238093</v>
      </c>
      <c r="E65" s="4">
        <v>0</v>
      </c>
    </row>
    <row r="66" spans="1:5" ht="13" x14ac:dyDescent="0.3">
      <c r="A66" s="3" t="s">
        <v>15</v>
      </c>
      <c r="B66" s="4">
        <v>1.8927444794952682E-2</v>
      </c>
      <c r="C66" s="4">
        <v>2.6288117770767613E-2</v>
      </c>
      <c r="D66" s="4">
        <v>0.15141955835962145</v>
      </c>
      <c r="E66" s="4">
        <v>2.6288117770767613E-2</v>
      </c>
    </row>
    <row r="67" spans="1:5" ht="13" x14ac:dyDescent="0.3">
      <c r="A67" s="3" t="s">
        <v>16</v>
      </c>
      <c r="B67" s="4">
        <v>0.16666666666666666</v>
      </c>
      <c r="C67" s="4">
        <v>3.3333333333333333E-2</v>
      </c>
      <c r="D67" s="4">
        <v>0.4</v>
      </c>
      <c r="E67" s="4">
        <v>3.3333333333333333E-2</v>
      </c>
    </row>
    <row r="68" spans="1:5" ht="13" x14ac:dyDescent="0.3">
      <c r="A68" s="3" t="s">
        <v>89</v>
      </c>
      <c r="B68" s="4">
        <v>6.0580912863070539E-2</v>
      </c>
      <c r="C68" s="4">
        <v>1.3278008298755186E-2</v>
      </c>
      <c r="D68" s="4">
        <v>0.22282157676348549</v>
      </c>
      <c r="E68" s="4">
        <v>1.3278008298755186E-2</v>
      </c>
    </row>
    <row r="69" spans="1:5" ht="13" x14ac:dyDescent="0.3">
      <c r="A69" s="3" t="s">
        <v>90</v>
      </c>
      <c r="B69" s="4">
        <v>0.21503998892081846</v>
      </c>
      <c r="C69" s="4">
        <v>0.13748571824256484</v>
      </c>
      <c r="D69" s="4">
        <v>0.26946646816466435</v>
      </c>
      <c r="E69" s="4">
        <v>0.13748571824256484</v>
      </c>
    </row>
    <row r="70" spans="1:5" ht="13" x14ac:dyDescent="0.3">
      <c r="A70" s="7" t="s">
        <v>12</v>
      </c>
      <c r="B70" s="4">
        <v>0.18475997686524001</v>
      </c>
      <c r="C70" s="4">
        <v>0.17310584152689415</v>
      </c>
      <c r="D70" s="4">
        <v>0.24673221515326779</v>
      </c>
      <c r="E70" s="4">
        <v>0.17310584152689415</v>
      </c>
    </row>
    <row r="71" spans="1:5" x14ac:dyDescent="0.25">
      <c r="A71" s="33" t="s">
        <v>59</v>
      </c>
    </row>
    <row r="72" spans="1:5" x14ac:dyDescent="0.25">
      <c r="A72" s="9"/>
    </row>
    <row r="73" spans="1:5" x14ac:dyDescent="0.25">
      <c r="A73" s="9"/>
    </row>
    <row r="75" spans="1:5" x14ac:dyDescent="0.25">
      <c r="A75" s="2" t="s">
        <v>17</v>
      </c>
    </row>
    <row r="76" spans="1:5" ht="104" x14ac:dyDescent="0.3">
      <c r="A76" s="12" t="s">
        <v>13</v>
      </c>
      <c r="B76" s="3" t="s">
        <v>54</v>
      </c>
      <c r="C76" s="3" t="s">
        <v>55</v>
      </c>
    </row>
    <row r="77" spans="1:5" ht="13" x14ac:dyDescent="0.3">
      <c r="A77" s="3" t="s">
        <v>31</v>
      </c>
      <c r="B77" s="4">
        <v>0</v>
      </c>
      <c r="C77" s="22">
        <v>0</v>
      </c>
    </row>
    <row r="78" spans="1:5" ht="13" x14ac:dyDescent="0.3">
      <c r="A78" s="3" t="s">
        <v>40</v>
      </c>
      <c r="B78" s="21">
        <v>3.6900369003690036E-3</v>
      </c>
      <c r="C78" s="22">
        <v>0.11637931034482758</v>
      </c>
    </row>
    <row r="79" spans="1:5" ht="13" x14ac:dyDescent="0.3">
      <c r="A79" s="3" t="s">
        <v>30</v>
      </c>
      <c r="B79" s="21">
        <v>0</v>
      </c>
      <c r="C79" s="22">
        <v>7.6923076923076927E-2</v>
      </c>
    </row>
    <row r="80" spans="1:5" ht="13" x14ac:dyDescent="0.3">
      <c r="A80" s="3" t="s">
        <v>15</v>
      </c>
      <c r="B80" s="21">
        <v>1.1013215859030838E-3</v>
      </c>
      <c r="C80" s="22">
        <v>0.15345268542199489</v>
      </c>
    </row>
    <row r="81" spans="1:6" ht="13" x14ac:dyDescent="0.3">
      <c r="A81" s="3" t="s">
        <v>16</v>
      </c>
      <c r="B81" s="21">
        <v>0</v>
      </c>
      <c r="C81" s="22">
        <v>0</v>
      </c>
    </row>
    <row r="82" spans="1:6" ht="13" x14ac:dyDescent="0.3">
      <c r="A82" s="3" t="s">
        <v>89</v>
      </c>
      <c r="B82" s="21">
        <v>5.8243727598566311E-3</v>
      </c>
      <c r="C82" s="22">
        <v>0.13199348180336773</v>
      </c>
    </row>
    <row r="83" spans="1:6" ht="13" x14ac:dyDescent="0.3">
      <c r="A83" s="3" t="s">
        <v>90</v>
      </c>
      <c r="B83" s="22">
        <v>3.6361691888134326E-3</v>
      </c>
      <c r="C83" s="22">
        <v>6.5969992410531844E-3</v>
      </c>
    </row>
    <row r="84" spans="1:6" ht="13" x14ac:dyDescent="0.3">
      <c r="A84" s="7" t="s">
        <v>12</v>
      </c>
      <c r="B84" s="22">
        <v>3.7378968700743074E-3</v>
      </c>
      <c r="C84" s="22">
        <v>2.5122121423586882E-2</v>
      </c>
    </row>
    <row r="85" spans="1:6" x14ac:dyDescent="0.25">
      <c r="A85" s="33" t="s">
        <v>59</v>
      </c>
      <c r="F85" s="38"/>
    </row>
    <row r="89" spans="1:6" x14ac:dyDescent="0.25">
      <c r="A89" s="2" t="s">
        <v>64</v>
      </c>
    </row>
    <row r="90" spans="1:6" ht="39" x14ac:dyDescent="0.3">
      <c r="A90" s="3" t="s">
        <v>61</v>
      </c>
      <c r="B90" s="3" t="s">
        <v>96</v>
      </c>
      <c r="C90" s="16"/>
    </row>
    <row r="91" spans="1:6" ht="13" x14ac:dyDescent="0.3">
      <c r="A91" s="3" t="s">
        <v>91</v>
      </c>
      <c r="B91" s="4">
        <v>0.76205083260297979</v>
      </c>
      <c r="C91" s="17"/>
    </row>
    <row r="92" spans="1:6" ht="13" x14ac:dyDescent="0.3">
      <c r="A92" s="3" t="s">
        <v>95</v>
      </c>
      <c r="B92" s="4">
        <v>0.51042858724943707</v>
      </c>
      <c r="C92" s="17"/>
    </row>
    <row r="93" spans="1:6" ht="13" x14ac:dyDescent="0.3">
      <c r="A93" s="3" t="s">
        <v>60</v>
      </c>
      <c r="B93" s="4">
        <v>0.76054732041049034</v>
      </c>
      <c r="C93" s="17"/>
    </row>
    <row r="94" spans="1:6" ht="13" x14ac:dyDescent="0.3">
      <c r="A94" s="3" t="s">
        <v>12</v>
      </c>
      <c r="B94" s="4">
        <v>0.55247463879495851</v>
      </c>
      <c r="C94" s="17"/>
    </row>
    <row r="95" spans="1:6" x14ac:dyDescent="0.25">
      <c r="A95" s="9"/>
    </row>
    <row r="96" spans="1:6" x14ac:dyDescent="0.25">
      <c r="A96" s="9"/>
    </row>
    <row r="97" spans="1:3" x14ac:dyDescent="0.25">
      <c r="A97" s="9"/>
    </row>
    <row r="98" spans="1:3" x14ac:dyDescent="0.25">
      <c r="A98" s="33" t="s">
        <v>97</v>
      </c>
    </row>
    <row r="99" spans="1:3" ht="39" x14ac:dyDescent="0.3">
      <c r="A99" s="3" t="s">
        <v>13</v>
      </c>
      <c r="B99" s="3" t="s">
        <v>19</v>
      </c>
      <c r="C99" s="3" t="s">
        <v>3</v>
      </c>
    </row>
    <row r="100" spans="1:3" ht="13" x14ac:dyDescent="0.25">
      <c r="A100" s="12" t="s">
        <v>21</v>
      </c>
      <c r="B100" s="4">
        <v>0.61504573932985651</v>
      </c>
      <c r="C100" s="4">
        <f>B100</f>
        <v>0.61504573932985651</v>
      </c>
    </row>
    <row r="101" spans="1:3" ht="26" x14ac:dyDescent="0.25">
      <c r="A101" s="12" t="s">
        <v>25</v>
      </c>
      <c r="B101" s="4">
        <v>0.28727623177653888</v>
      </c>
      <c r="C101" s="4">
        <f>C100+B101</f>
        <v>0.90232197110639545</v>
      </c>
    </row>
    <row r="102" spans="1:3" ht="26" x14ac:dyDescent="0.25">
      <c r="A102" s="12" t="s">
        <v>24</v>
      </c>
      <c r="B102" s="4">
        <v>3.7847250213322067E-2</v>
      </c>
      <c r="C102" s="4">
        <f>C101+B102</f>
        <v>0.94016922131971747</v>
      </c>
    </row>
    <row r="103" spans="1:3" ht="13" x14ac:dyDescent="0.25">
      <c r="A103" s="12" t="s">
        <v>22</v>
      </c>
      <c r="B103" s="4">
        <v>3.2436046652289961E-2</v>
      </c>
      <c r="C103" s="4">
        <f>C102+B103</f>
        <v>0.97260526797200741</v>
      </c>
    </row>
    <row r="104" spans="1:3" ht="26" x14ac:dyDescent="0.25">
      <c r="A104" s="12" t="s">
        <v>23</v>
      </c>
      <c r="B104" s="4">
        <v>2.7114255230825328E-2</v>
      </c>
      <c r="C104" s="4">
        <f>C103+B104</f>
        <v>0.99971952320283275</v>
      </c>
    </row>
    <row r="105" spans="1:3" ht="26" x14ac:dyDescent="0.25">
      <c r="A105" s="12" t="s">
        <v>26</v>
      </c>
      <c r="B105" s="4">
        <v>2.8047679716727039E-4</v>
      </c>
      <c r="C105" s="4">
        <f>C104+B105</f>
        <v>1</v>
      </c>
    </row>
    <row r="106" spans="1:3" ht="26" x14ac:dyDescent="0.25">
      <c r="A106" s="13" t="s">
        <v>27</v>
      </c>
      <c r="B106" s="4">
        <f>SUM(B100:B105)</f>
        <v>1</v>
      </c>
      <c r="C106" s="4"/>
    </row>
    <row r="107" spans="1:3" x14ac:dyDescent="0.25">
      <c r="A107" s="2" t="s">
        <v>28</v>
      </c>
    </row>
    <row r="108" spans="1:3" x14ac:dyDescent="0.25">
      <c r="A108" s="2" t="s">
        <v>98</v>
      </c>
    </row>
    <row r="112" spans="1:3" ht="14.5" x14ac:dyDescent="0.35">
      <c r="A112" s="33" t="s">
        <v>20</v>
      </c>
      <c r="B112"/>
    </row>
    <row r="113" spans="1:7" ht="26" x14ac:dyDescent="0.3">
      <c r="A113" s="3" t="s">
        <v>13</v>
      </c>
      <c r="B113" s="3" t="s">
        <v>103</v>
      </c>
      <c r="G113" s="9"/>
    </row>
    <row r="114" spans="1:7" ht="13" x14ac:dyDescent="0.3">
      <c r="A114" s="3" t="s">
        <v>29</v>
      </c>
      <c r="B114" s="45">
        <v>0.97</v>
      </c>
      <c r="G114" s="9"/>
    </row>
    <row r="115" spans="1:7" ht="14.5" x14ac:dyDescent="0.35">
      <c r="A115" s="42"/>
      <c r="B115"/>
      <c r="G115" s="9"/>
    </row>
    <row r="116" spans="1:7" ht="14.5" x14ac:dyDescent="0.35">
      <c r="A116" s="43" t="s">
        <v>99</v>
      </c>
      <c r="B116"/>
    </row>
    <row r="117" spans="1:7" ht="14.5" x14ac:dyDescent="0.35">
      <c r="A117" s="43" t="s">
        <v>71</v>
      </c>
      <c r="B117"/>
    </row>
    <row r="118" spans="1:7" ht="14.5" x14ac:dyDescent="0.35">
      <c r="A118" s="43" t="s">
        <v>72</v>
      </c>
      <c r="B118"/>
    </row>
    <row r="119" spans="1:7" ht="14.5" x14ac:dyDescent="0.35">
      <c r="A119" s="43" t="s">
        <v>73</v>
      </c>
      <c r="B119"/>
    </row>
    <row r="120" spans="1:7" ht="14.5" x14ac:dyDescent="0.35">
      <c r="A120" s="43" t="s">
        <v>74</v>
      </c>
      <c r="B120"/>
    </row>
    <row r="121" spans="1:7" ht="14.5" x14ac:dyDescent="0.35">
      <c r="A121" s="43" t="s">
        <v>75</v>
      </c>
      <c r="B121"/>
    </row>
    <row r="122" spans="1:7" ht="14.5" x14ac:dyDescent="0.35">
      <c r="A122" s="43" t="s">
        <v>76</v>
      </c>
      <c r="B122"/>
    </row>
    <row r="123" spans="1:7" ht="14.5" x14ac:dyDescent="0.35">
      <c r="A123" s="43" t="s">
        <v>77</v>
      </c>
      <c r="B123"/>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9BDBD-7993-4F45-B0E2-A08F10096854}">
  <dimension ref="A1:G20"/>
  <sheetViews>
    <sheetView workbookViewId="0">
      <selection activeCell="B1" sqref="B1"/>
    </sheetView>
  </sheetViews>
  <sheetFormatPr defaultRowHeight="14.5" x14ac:dyDescent="0.35"/>
  <cols>
    <col min="1" max="1" width="21.81640625" style="24" bestFit="1" customWidth="1"/>
    <col min="2" max="2" width="87.26953125" style="29" customWidth="1"/>
  </cols>
  <sheetData>
    <row r="1" spans="1:7" ht="116" x14ac:dyDescent="0.35">
      <c r="A1" s="25" t="s">
        <v>102</v>
      </c>
      <c r="B1" s="28" t="s">
        <v>101</v>
      </c>
    </row>
    <row r="2" spans="1:7" ht="87" x14ac:dyDescent="0.35">
      <c r="A2" s="26" t="s">
        <v>81</v>
      </c>
      <c r="B2" s="28" t="s">
        <v>100</v>
      </c>
    </row>
    <row r="3" spans="1:7" ht="20.25" customHeight="1" x14ac:dyDescent="0.35">
      <c r="A3" s="26" t="s">
        <v>82</v>
      </c>
      <c r="B3" s="28" t="s">
        <v>42</v>
      </c>
    </row>
    <row r="4" spans="1:7" ht="21.75" customHeight="1" x14ac:dyDescent="0.35">
      <c r="A4" s="46" t="s">
        <v>43</v>
      </c>
      <c r="B4" s="30" t="s">
        <v>47</v>
      </c>
    </row>
    <row r="5" spans="1:7" ht="45.75" customHeight="1" x14ac:dyDescent="0.35">
      <c r="A5" s="47"/>
      <c r="B5" s="31" t="s">
        <v>83</v>
      </c>
      <c r="F5" s="23"/>
    </row>
    <row r="6" spans="1:7" ht="21.75" customHeight="1" x14ac:dyDescent="0.35">
      <c r="A6" s="47"/>
      <c r="B6" s="30" t="s">
        <v>46</v>
      </c>
      <c r="F6" s="23"/>
    </row>
    <row r="7" spans="1:7" ht="58" x14ac:dyDescent="0.35">
      <c r="A7" s="47"/>
      <c r="B7" s="31" t="s">
        <v>79</v>
      </c>
    </row>
    <row r="8" spans="1:7" ht="25.5" customHeight="1" x14ac:dyDescent="0.35">
      <c r="A8" s="47"/>
      <c r="B8" s="30" t="s">
        <v>50</v>
      </c>
    </row>
    <row r="9" spans="1:7" ht="43.5" x14ac:dyDescent="0.35">
      <c r="A9" s="47"/>
      <c r="B9" s="31" t="s">
        <v>69</v>
      </c>
    </row>
    <row r="10" spans="1:7" ht="31.5" customHeight="1" x14ac:dyDescent="0.35">
      <c r="A10" s="47"/>
      <c r="B10" s="30" t="s">
        <v>48</v>
      </c>
    </row>
    <row r="11" spans="1:7" ht="58" x14ac:dyDescent="0.35">
      <c r="A11" s="47"/>
      <c r="B11" s="32" t="s">
        <v>65</v>
      </c>
      <c r="C11" s="40"/>
      <c r="D11" s="41"/>
      <c r="E11" s="41"/>
      <c r="F11" s="41"/>
      <c r="G11" s="41"/>
    </row>
    <row r="12" spans="1:7" ht="30" customHeight="1" x14ac:dyDescent="0.35">
      <c r="A12" s="47"/>
      <c r="B12" s="30" t="s">
        <v>49</v>
      </c>
    </row>
    <row r="13" spans="1:7" ht="43.5" x14ac:dyDescent="0.35">
      <c r="A13" s="47"/>
      <c r="B13" s="31" t="s">
        <v>70</v>
      </c>
    </row>
    <row r="14" spans="1:7" ht="27" customHeight="1" x14ac:dyDescent="0.35">
      <c r="A14" s="47"/>
      <c r="B14" s="30" t="s">
        <v>51</v>
      </c>
    </row>
    <row r="15" spans="1:7" ht="29" x14ac:dyDescent="0.35">
      <c r="A15" s="47"/>
      <c r="B15" s="31" t="s">
        <v>62</v>
      </c>
    </row>
    <row r="16" spans="1:7" ht="30" customHeight="1" x14ac:dyDescent="0.35">
      <c r="A16" s="47"/>
      <c r="B16" s="30" t="s">
        <v>44</v>
      </c>
    </row>
    <row r="17" spans="1:2" ht="29" x14ac:dyDescent="0.35">
      <c r="A17" s="47"/>
      <c r="B17" s="31" t="s">
        <v>63</v>
      </c>
    </row>
    <row r="18" spans="1:2" ht="27" customHeight="1" x14ac:dyDescent="0.35">
      <c r="A18" s="47"/>
      <c r="B18" s="30" t="s">
        <v>45</v>
      </c>
    </row>
    <row r="19" spans="1:2" ht="34.5" customHeight="1" x14ac:dyDescent="0.35">
      <c r="A19" s="48"/>
      <c r="B19" s="31" t="s">
        <v>84</v>
      </c>
    </row>
    <row r="20" spans="1:2" ht="87" x14ac:dyDescent="0.35">
      <c r="A20" s="27" t="s">
        <v>52</v>
      </c>
      <c r="B20" s="28" t="s">
        <v>53</v>
      </c>
    </row>
  </sheetData>
  <mergeCells count="1">
    <mergeCell ref="A4:A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Tables</vt:lpstr>
      <vt:lpstr>Methodology and Sources</vt:lpstr>
    </vt:vector>
  </TitlesOfParts>
  <Company>The Pensions Regulator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Howitt, Graham</dc:creator>
  <cp:lastModifiedBy>Thompson, Robert</cp:lastModifiedBy>
  <dcterms:created xsi:type="dcterms:W3CDTF">2021-05-11T15:03:54Z</dcterms:created>
  <dcterms:modified xsi:type="dcterms:W3CDTF">2021-05-26T11:45:20Z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